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ICgcl4VQYAr1+/s+0qBzOT4US2nmumdXa4dOltklQ0bZ3mLfKikWblS2LWG2n3ThmwYNPgEM55y5JrxZ4z45g==" workbookSaltValue="wk/g6ZOCh2wW1IN/uNi10w==" workbookSpinCount="100000" lockStructure="1"/>
  <bookViews>
    <workbookView xWindow="0" yWindow="0" windowWidth="17025" windowHeight="2115"/>
  </bookViews>
  <sheets>
    <sheet name="Gutscheinrechner" sheetId="3" r:id="rId1"/>
    <sheet name="Finanzielle Verhältnisse" sheetId="7" r:id="rId2"/>
    <sheet name="Formel"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7" l="1"/>
  <c r="D21" i="7"/>
  <c r="D16" i="7"/>
  <c r="C21" i="7"/>
  <c r="C22" i="7" l="1"/>
  <c r="C17" i="7"/>
  <c r="B8" i="3"/>
  <c r="B15" i="3" l="1"/>
  <c r="B16" i="3" s="1"/>
  <c r="A13" i="3" l="1"/>
  <c r="C13" i="3" l="1"/>
  <c r="A15" i="3"/>
  <c r="C11" i="3"/>
  <c r="C12" i="3"/>
</calcChain>
</file>

<file path=xl/sharedStrings.xml><?xml version="1.0" encoding="utf-8"?>
<sst xmlns="http://schemas.openxmlformats.org/spreadsheetml/2006/main" count="63" uniqueCount="58">
  <si>
    <t>Eckwerte Bemessung</t>
  </si>
  <si>
    <t>BG</t>
  </si>
  <si>
    <t>Gutscheinrechner</t>
  </si>
  <si>
    <t>Alterskategorie</t>
  </si>
  <si>
    <t>Max. Massgebendes EK</t>
  </si>
  <si>
    <t>Min. Massgebendes EK</t>
  </si>
  <si>
    <t>Vorschulkind, älter als 12 Monate</t>
  </si>
  <si>
    <t>Kleinkind, jünger als 12 Monate</t>
  </si>
  <si>
    <t>Abzug pro. Pers. bei einer Familiengrösse von</t>
  </si>
  <si>
    <t>Familiengrösse</t>
  </si>
  <si>
    <t>Maximaltarif Kita</t>
  </si>
  <si>
    <t>Maximaltarif TFO</t>
  </si>
  <si>
    <t>Was ist mit halben Familiengrössen???</t>
  </si>
  <si>
    <t>Angebot</t>
  </si>
  <si>
    <t>Betreuungsgutschein pro Monat</t>
  </si>
  <si>
    <t>Kita</t>
  </si>
  <si>
    <t>Tagesfamilie</t>
  </si>
  <si>
    <t>Hilfsliste</t>
  </si>
  <si>
    <t>Schulkind, ab Kindergarteneintritt</t>
  </si>
  <si>
    <t>Hinweise</t>
  </si>
  <si>
    <r>
      <t xml:space="preserve">Auf </t>
    </r>
    <r>
      <rPr>
        <b/>
        <u/>
        <sz val="11"/>
        <color theme="1"/>
        <rFont val="Arial"/>
        <family val="2"/>
      </rPr>
      <t>www.be.ch/bg</t>
    </r>
    <r>
      <rPr>
        <sz val="11"/>
        <color theme="1"/>
        <rFont val="Arial"/>
        <family val="2"/>
      </rPr>
      <t xml:space="preserve"> erfahren Sie unter anderem, wann welche Gemeinde Betreuungsgutscheine einführt und welche Kitas und Tagesfamilienorganisationen Gutscheine entgegennehmen.</t>
    </r>
  </si>
  <si>
    <t>Angaben der finanziellen Verhältnisse</t>
  </si>
  <si>
    <t>Benötigte Angaben</t>
  </si>
  <si>
    <r>
      <t>Position in Steuererklärung / Verfügung</t>
    </r>
    <r>
      <rPr>
        <sz val="9"/>
        <rFont val="Arial"/>
        <family val="2"/>
      </rPr>
      <t xml:space="preserve"> </t>
    </r>
  </si>
  <si>
    <t>Selbstdeklaration</t>
  </si>
  <si>
    <t>Gesuchsteller*in 1</t>
  </si>
  <si>
    <t>Gesuchsteller*in 2</t>
  </si>
  <si>
    <t>Einkünfte aus unselbstständiger Erwerbstätigkeit</t>
  </si>
  <si>
    <t>Ziffer 2.21 (Formular 2) oder Lohnausweise Ziffer 11</t>
  </si>
  <si>
    <t>Taggelder, Renten, übrige Leistungen von AHV, IV, ALV, EO, BVG, UVG usw.; Ziffern 2.22 und 2.23 der Steuererklärung (Formular 2)</t>
  </si>
  <si>
    <t>Unterhaltsbeiträge zählen zum massgebendem Einkommen sofern sie gem. kant. Steuergesetzgebung steuerbar sind (Ziffer 2.24 der Steuererklärung)</t>
  </si>
  <si>
    <t>Einkünfte aus selbstständiger Erwerbstätigkeit</t>
  </si>
  <si>
    <t>Vermögen</t>
  </si>
  <si>
    <t>Bruttovermögen</t>
  </si>
  <si>
    <t>Schulden</t>
  </si>
  <si>
    <t>Abzüge</t>
  </si>
  <si>
    <t>Unterhaltsbeiträge, soweit sie gem. kant. Steuergesetzgebung von den Einkünften steuerlich in Abzug gebracht werden können. Ziffer 5.1 der Steuererklärung (Formular 5)</t>
  </si>
  <si>
    <t>Anrechenbares Einkommen insgesammt ohne Abzug für die Familiengrösse</t>
  </si>
  <si>
    <t>Betreuungsangebot</t>
  </si>
  <si>
    <t>Finanzielle Verhältnisse</t>
  </si>
  <si>
    <t>Einkommen</t>
  </si>
  <si>
    <t>Alter Kind</t>
  </si>
  <si>
    <r>
      <rPr>
        <b/>
        <sz val="10"/>
        <color theme="1"/>
        <rFont val="Arial"/>
        <family val="2"/>
      </rPr>
      <t>Gesuchstellende:</t>
    </r>
    <r>
      <rPr>
        <sz val="10"/>
        <color theme="1"/>
        <rFont val="Arial"/>
        <family val="2"/>
      </rPr>
      <t xml:space="preserve">
</t>
    </r>
    <r>
      <rPr>
        <sz val="9"/>
        <color theme="1"/>
        <rFont val="Arial"/>
        <family val="2"/>
      </rPr>
      <t>Es zählt das Einkommen und Vermögen der Eltern, welche zum Zeitpunkt der Betreuung im gleichen Haushalt wie das Kind leben. Die im selben Haushalt lebenden Partnerinnen und Partner eines allein erziehenden Elternteils zählen als Eltern, wenn der Elternteil mit der Partnerin oder dem Partner verheiratet ist, in eingetragener Partnerschaft lebt oder im Falle des Konkubinats, wenn dieses bereits fünf Jahre dauert oder die Partner gemeinsame Kinder haben.</t>
    </r>
  </si>
  <si>
    <t>Ihr Vermögensstand vom 31.12. des massgebenden Jahres. Ziffern 32, 4.1, 4.2, 7.0 und 8.3 der Steuererklärung (Formulare 3, 4, 7, 8).
Das Vermögen ergibt sich aus allen Bankkonten, ggf. Steuerwert Fahrzeug, Immobilien, Miteigentümerschaften etc.</t>
  </si>
  <si>
    <t>Angabe des Schuldenstands vom 31.12. des massgebenden Jahres Ziffer. 4.3 der Steuererklärung (Formular 4). Diese müssen vom Stichdatum 31.12. sein (Verlustscheine werden nicht berücksichtigt).</t>
  </si>
  <si>
    <t>Einzelunternehmen tragen den in der Steuererklärung ausgewiesenen Geschäftsgewinn des Formulars 9 (Ziffer 9210) oder Formular 10 (Ziffer 9210) ein.
Kommandit-, Kollektiv- und Baugesellschaft tragen den Anteil am Einkommen des Formulars 8, (Ziffer 8.1, 8.2 oder 8.3) ein.
Quellenbesteuerte tragen den Gewinn aus Ihren Erfolgsrechnungen ein.</t>
  </si>
  <si>
    <r>
      <rPr>
        <b/>
        <sz val="10"/>
        <color theme="1"/>
        <rFont val="Arial"/>
        <family val="2"/>
      </rPr>
      <t>Massgebendes Jahr:</t>
    </r>
    <r>
      <rPr>
        <b/>
        <sz val="14"/>
        <color theme="1"/>
        <rFont val="Arial"/>
        <family val="2"/>
      </rPr>
      <t xml:space="preserve">
</t>
    </r>
    <r>
      <rPr>
        <sz val="9"/>
        <color theme="1"/>
        <rFont val="Arial"/>
        <family val="2"/>
      </rPr>
      <t>Es wird grundsätzlich auf die finanziellen Verhältnisse des Vorjahres abgestellt. Für die Berechnung des Gutscheins für die Periode 01.08.2020 – 31.07.2021 sind daher die Einkommens- und Vermögensverhältnisse des Jahres 2019 massgebend. Diese Angaben können der Steuererklärung oder der Veranlagungsverfügung des Jahres 2019 entnommen werden.
Sollte Ihr anrechenbares Einkommen insgesamt vor Abzug der Familiengrösse im aktuellen Janr  um mehr als 20% tiefer sein, bildet auf Antrag der Gesuchsteller*in das tiefere Einkommen die neue Bemessungsgrundlage.</t>
    </r>
  </si>
  <si>
    <t>Schätzen Sie hier die Höhe Ihres Gutscheins für die Betreuung eines Kindes in einer Kita oder bei einer Tagesfamilie. Achtung: Der genaue Betrag wird von Ihrer Wohnsitzgemeinde berechnet und kann abweichen.</t>
  </si>
  <si>
    <r>
      <t xml:space="preserve">Zur </t>
    </r>
    <r>
      <rPr>
        <u/>
        <sz val="10"/>
        <rFont val="Arial"/>
        <family val="2"/>
      </rPr>
      <t>Familiengrösse</t>
    </r>
    <r>
      <rPr>
        <sz val="10"/>
        <rFont val="Arial"/>
        <family val="2"/>
      </rPr>
      <t xml:space="preserve"> zählen die Gesuchstellenden sowie sämtliche Kinder, die im Haushalt der Gesuchstellenden wohnen und für die sie bei den Steuern einen Kinderabzug machen können. </t>
    </r>
  </si>
  <si>
    <r>
      <t xml:space="preserve">Das </t>
    </r>
    <r>
      <rPr>
        <u/>
        <sz val="10"/>
        <color theme="1"/>
        <rFont val="Arial"/>
        <family val="2"/>
      </rPr>
      <t>Betreuungspensum,</t>
    </r>
    <r>
      <rPr>
        <sz val="10"/>
        <color theme="1"/>
        <rFont val="Arial"/>
        <family val="2"/>
      </rPr>
      <t xml:space="preserve"> für welches der Betreuungsgutschein ausgestellt werden kann, richtet sich nach dem Bedarf und somit nach dem Beschäftigungspensum der Erziehungsberechtigten bzw. nach dem von der Fachstelle festgelegtem Pensum. Ein Betreuungstag pro Woche entspricht einem Betreuungspensum von 20%. </t>
    </r>
  </si>
  <si>
    <r>
      <rPr>
        <u/>
        <sz val="10"/>
        <color theme="1"/>
        <rFont val="Arial"/>
        <family val="2"/>
      </rPr>
      <t>Einkommen:</t>
    </r>
    <r>
      <rPr>
        <sz val="10"/>
        <color theme="1"/>
        <rFont val="Arial"/>
        <family val="2"/>
      </rPr>
      <t xml:space="preserve"> Nettolohn, steuerpflichtiges Ersatzeinkommen (z.B. Taggelder), weitere steuerbare Einkünfte, durchschnittlicher Geschäftsgewinn der letzten drei Jahre, erhaltene Unterhaltsbeiträge. Abzgl. geleisteter Unterhaltsbeiträge. 
</t>
    </r>
    <r>
      <rPr>
        <u/>
        <sz val="10"/>
        <color theme="1"/>
        <rFont val="Arial"/>
        <family val="2"/>
      </rPr>
      <t>Vermögen:</t>
    </r>
    <r>
      <rPr>
        <sz val="10"/>
        <color theme="1"/>
        <rFont val="Arial"/>
        <family val="2"/>
      </rPr>
      <t xml:space="preserve"> Bruttovermögen minus Schulden. 
Im Register</t>
    </r>
    <r>
      <rPr>
        <b/>
        <i/>
        <sz val="10"/>
        <color theme="1"/>
        <rFont val="Arial"/>
        <family val="2"/>
      </rPr>
      <t xml:space="preserve"> Finanzielle Verhältnisse</t>
    </r>
    <r>
      <rPr>
        <sz val="10"/>
        <color theme="1"/>
        <rFont val="Arial"/>
        <family val="2"/>
      </rPr>
      <t xml:space="preserve"> können Sie das anrechenbare Einkommen und Vermögen genau berechnen. </t>
    </r>
  </si>
  <si>
    <r>
      <t>Nettolohn gemäss Lohnausweis(en)</t>
    </r>
    <r>
      <rPr>
        <sz val="9"/>
        <rFont val="Arial"/>
        <family val="2"/>
      </rPr>
      <t xml:space="preserve"> </t>
    </r>
  </si>
  <si>
    <t xml:space="preserve">Familienzulagen, weitere steuerbare Einkünfte </t>
  </si>
  <si>
    <t xml:space="preserve">Steuerpflichtiges Ersatzeinkommen </t>
  </si>
  <si>
    <t>Erhaltene Unterhaltsbeiträge</t>
  </si>
  <si>
    <t>Durchschnittlicher Geschäftsgewinn der vergangenen 3 Jahre</t>
  </si>
  <si>
    <t>Ziffer 2.25 (Formular 2), soweit nicht im Nettolohn enthalten. Einkünfte aus Vermietung und Verpachtung von beweglichen Sachen (ebenfalls unter 2.25 deklariert) müssen nicht berücksichtigt werden, da es sich um Vermögenserträge handelt.</t>
  </si>
  <si>
    <t>Abzug für geleistete Unterhaltsbeiträge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</si>
</sst>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quot;CHF&quot;\ #,##0.00"/>
    <numFmt numFmtId="166" formatCode="&quot;CHF&quot;\ #,##0"/>
    <numFmt numFmtId="167" formatCode="&quot;CHF&quot;\ \-\ #,##0"/>
  </numFmts>
  <fonts count="20" x14ac:knownFonts="1">
    <font>
      <sz val="11"/>
      <color theme="1"/>
      <name val="Arial"/>
      <family val="2"/>
    </font>
    <font>
      <b/>
      <sz val="11"/>
      <color theme="1"/>
      <name val="Arial"/>
      <family val="2"/>
    </font>
    <font>
      <sz val="11"/>
      <color theme="0"/>
      <name val="Arial"/>
      <family val="2"/>
    </font>
    <font>
      <b/>
      <sz val="14"/>
      <color theme="1"/>
      <name val="Arial"/>
      <family val="2"/>
    </font>
    <font>
      <b/>
      <u/>
      <sz val="11"/>
      <color theme="1"/>
      <name val="Arial"/>
      <family val="2"/>
    </font>
    <font>
      <sz val="11"/>
      <name val="Arial"/>
      <family val="2"/>
    </font>
    <font>
      <b/>
      <sz val="11"/>
      <name val="Arial"/>
      <family val="2"/>
    </font>
    <font>
      <sz val="9"/>
      <color theme="1"/>
      <name val="Arial"/>
      <family val="2"/>
    </font>
    <font>
      <i/>
      <sz val="10"/>
      <color theme="5" tint="-0.249977111117893"/>
      <name val="Arial"/>
      <family val="2"/>
    </font>
    <font>
      <sz val="10"/>
      <color theme="1"/>
      <name val="Arial"/>
      <family val="2"/>
    </font>
    <font>
      <b/>
      <sz val="9"/>
      <name val="Arial"/>
      <family val="2"/>
    </font>
    <font>
      <sz val="9"/>
      <name val="Arial"/>
      <family val="2"/>
    </font>
    <font>
      <b/>
      <sz val="10"/>
      <name val="Arial"/>
      <family val="2"/>
    </font>
    <font>
      <sz val="9"/>
      <color theme="7" tint="-0.499984740745262"/>
      <name val="Arial"/>
      <family val="2"/>
    </font>
    <font>
      <b/>
      <sz val="11"/>
      <color theme="0"/>
      <name val="Arial"/>
      <family val="2"/>
    </font>
    <font>
      <b/>
      <sz val="10"/>
      <color theme="1"/>
      <name val="Arial"/>
      <family val="2"/>
    </font>
    <font>
      <sz val="10"/>
      <name val="Arial"/>
      <family val="2"/>
    </font>
    <font>
      <u/>
      <sz val="10"/>
      <name val="Arial"/>
      <family val="2"/>
    </font>
    <font>
      <u/>
      <sz val="10"/>
      <color theme="1"/>
      <name val="Arial"/>
      <family val="2"/>
    </font>
    <font>
      <b/>
      <i/>
      <sz val="10"/>
      <color theme="1"/>
      <name val="Arial"/>
      <family val="2"/>
    </font>
  </fonts>
  <fills count="13">
    <fill>
      <patternFill patternType="none"/>
    </fill>
    <fill>
      <patternFill patternType="gray125"/>
    </fill>
    <fill>
      <patternFill patternType="solid">
        <fgColor theme="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39994506668294322"/>
        <bgColor indexed="64"/>
      </patternFill>
    </fill>
  </fills>
  <borders count="37">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theme="7"/>
      </right>
      <top style="medium">
        <color rgb="FF000000"/>
      </top>
      <bottom style="thin">
        <color theme="7"/>
      </bottom>
      <diagonal/>
    </border>
    <border>
      <left style="thin">
        <color theme="7"/>
      </left>
      <right style="thin">
        <color theme="7"/>
      </right>
      <top style="medium">
        <color rgb="FF000000"/>
      </top>
      <bottom style="thin">
        <color theme="7"/>
      </bottom>
      <diagonal/>
    </border>
    <border>
      <left style="thin">
        <color theme="7"/>
      </left>
      <right style="medium">
        <color rgb="FF000000"/>
      </right>
      <top style="medium">
        <color rgb="FF000000"/>
      </top>
      <bottom style="thin">
        <color theme="7"/>
      </bottom>
      <diagonal/>
    </border>
    <border>
      <left style="medium">
        <color rgb="FF000000"/>
      </left>
      <right style="thin">
        <color theme="7"/>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7"/>
      </left>
      <right style="medium">
        <color rgb="FF000000"/>
      </right>
      <top style="thin">
        <color theme="7"/>
      </top>
      <bottom style="thin">
        <color theme="7"/>
      </bottom>
      <diagonal/>
    </border>
    <border>
      <left/>
      <right/>
      <top/>
      <bottom style="medium">
        <color rgb="FF000000"/>
      </bottom>
      <diagonal/>
    </border>
    <border>
      <left/>
      <right style="thin">
        <color theme="7"/>
      </right>
      <top style="thin">
        <color theme="7"/>
      </top>
      <bottom/>
      <diagonal/>
    </border>
    <border>
      <left style="thin">
        <color theme="7"/>
      </left>
      <right style="thin">
        <color theme="7"/>
      </right>
      <top style="thin">
        <color theme="7"/>
      </top>
      <bottom/>
      <diagonal/>
    </border>
    <border>
      <left style="thin">
        <color theme="7"/>
      </left>
      <right style="medium">
        <color rgb="FF000000"/>
      </right>
      <top style="thin">
        <color theme="7"/>
      </top>
      <bottom/>
      <diagonal/>
    </border>
    <border>
      <left style="medium">
        <color rgb="FF000000"/>
      </left>
      <right style="thin">
        <color theme="7"/>
      </right>
      <top style="medium">
        <color rgb="FF000000"/>
      </top>
      <bottom/>
      <diagonal/>
    </border>
    <border>
      <left style="thin">
        <color theme="7"/>
      </left>
      <right style="thin">
        <color theme="7"/>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style="thin">
        <color theme="7"/>
      </top>
      <bottom style="medium">
        <color rgb="FF000000"/>
      </bottom>
      <diagonal/>
    </border>
    <border>
      <left/>
      <right/>
      <top style="thin">
        <color theme="0"/>
      </top>
      <bottom style="thin">
        <color theme="0"/>
      </bottom>
      <diagonal/>
    </border>
    <border>
      <left style="medium">
        <color rgb="FF000000"/>
      </left>
      <right style="thin">
        <color theme="7"/>
      </right>
      <top style="thin">
        <color theme="7"/>
      </top>
      <bottom/>
      <diagonal/>
    </border>
    <border>
      <left style="thin">
        <color theme="7"/>
      </left>
      <right style="medium">
        <color rgb="FF000000"/>
      </right>
      <top style="medium">
        <color rgb="FF000000"/>
      </top>
      <bottom/>
      <diagonal/>
    </border>
    <border>
      <left/>
      <right/>
      <top style="thin">
        <color theme="7"/>
      </top>
      <bottom style="medium">
        <color rgb="FF000000"/>
      </bottom>
      <diagonal/>
    </border>
  </borders>
  <cellStyleXfs count="2">
    <xf numFmtId="0" fontId="0" fillId="0" borderId="0"/>
    <xf numFmtId="0" fontId="2" fillId="2" borderId="0" applyNumberFormat="0" applyBorder="0" applyAlignment="0" applyProtection="0"/>
  </cellStyleXfs>
  <cellXfs count="86">
    <xf numFmtId="0" fontId="0" fillId="0" borderId="0" xfId="0"/>
    <xf numFmtId="0" fontId="1" fillId="3" borderId="0" xfId="0" applyFont="1" applyFill="1" applyBorder="1" applyAlignment="1" applyProtection="1">
      <alignment horizontal="center"/>
      <protection hidden="1"/>
    </xf>
    <xf numFmtId="0" fontId="1" fillId="0" borderId="1" xfId="0" applyFont="1" applyBorder="1" applyAlignment="1" applyProtection="1">
      <alignment horizontal="left"/>
      <protection hidden="1"/>
    </xf>
    <xf numFmtId="0" fontId="1" fillId="0" borderId="2" xfId="0" applyFont="1" applyBorder="1" applyAlignment="1" applyProtection="1">
      <alignment horizontal="left"/>
      <protection hidden="1"/>
    </xf>
    <xf numFmtId="0" fontId="1" fillId="3" borderId="3" xfId="0" applyFont="1" applyFill="1" applyBorder="1" applyAlignment="1" applyProtection="1">
      <alignment horizontal="center"/>
      <protection hidden="1"/>
    </xf>
    <xf numFmtId="164" fontId="1" fillId="4" borderId="6" xfId="0" applyNumberFormat="1" applyFont="1" applyFill="1" applyBorder="1" applyAlignment="1" applyProtection="1">
      <alignment vertical="center" wrapText="1"/>
      <protection hidden="1"/>
    </xf>
    <xf numFmtId="164" fontId="1" fillId="4" borderId="6" xfId="0" applyNumberFormat="1" applyFont="1" applyFill="1" applyBorder="1" applyAlignment="1" applyProtection="1">
      <alignment vertical="center"/>
      <protection hidden="1"/>
    </xf>
    <xf numFmtId="164" fontId="0" fillId="0" borderId="8" xfId="0" applyNumberFormat="1" applyFont="1" applyBorder="1" applyProtection="1">
      <protection hidden="1"/>
    </xf>
    <xf numFmtId="164" fontId="0" fillId="0" borderId="6" xfId="0" applyNumberFormat="1" applyFont="1" applyBorder="1" applyProtection="1">
      <protection hidden="1"/>
    </xf>
    <xf numFmtId="164" fontId="1" fillId="4" borderId="9" xfId="0" applyNumberFormat="1" applyFont="1" applyFill="1" applyBorder="1" applyAlignment="1" applyProtection="1">
      <alignment vertical="center"/>
      <protection hidden="1"/>
    </xf>
    <xf numFmtId="164" fontId="0" fillId="0" borderId="8" xfId="0" applyNumberFormat="1" applyFont="1" applyBorder="1" applyAlignment="1" applyProtection="1">
      <alignment wrapText="1"/>
      <protection hidden="1"/>
    </xf>
    <xf numFmtId="0" fontId="5" fillId="8" borderId="7" xfId="1" applyFont="1" applyFill="1" applyBorder="1" applyAlignment="1" applyProtection="1">
      <alignment vertical="center" wrapText="1"/>
      <protection hidden="1"/>
    </xf>
    <xf numFmtId="0" fontId="12" fillId="9" borderId="14" xfId="0" applyFont="1" applyFill="1" applyBorder="1" applyAlignment="1" applyProtection="1">
      <alignment vertical="center" wrapText="1"/>
      <protection hidden="1"/>
    </xf>
    <xf numFmtId="0" fontId="12" fillId="9" borderId="15" xfId="0" applyFont="1" applyFill="1" applyBorder="1" applyAlignment="1" applyProtection="1">
      <alignment vertical="center" wrapText="1"/>
      <protection hidden="1"/>
    </xf>
    <xf numFmtId="0" fontId="10" fillId="0" borderId="18" xfId="0" applyFont="1" applyBorder="1" applyAlignment="1" applyProtection="1">
      <alignment horizontal="left" vertical="center" wrapText="1" indent="1"/>
      <protection hidden="1"/>
    </xf>
    <xf numFmtId="0" fontId="13" fillId="0" borderId="19" xfId="0" applyFont="1" applyBorder="1" applyAlignment="1" applyProtection="1">
      <alignment horizontal="left" vertical="center" wrapText="1"/>
      <protection hidden="1"/>
    </xf>
    <xf numFmtId="166" fontId="11" fillId="4" borderId="19" xfId="0" applyNumberFormat="1" applyFont="1" applyFill="1" applyBorder="1" applyAlignment="1" applyProtection="1">
      <alignment vertical="center" wrapText="1"/>
      <protection locked="0"/>
    </xf>
    <xf numFmtId="0" fontId="10" fillId="0" borderId="21" xfId="0" applyFont="1" applyBorder="1" applyAlignment="1" applyProtection="1">
      <alignment horizontal="left" vertical="center" wrapText="1" indent="1"/>
      <protection hidden="1"/>
    </xf>
    <xf numFmtId="0" fontId="13" fillId="0" borderId="22" xfId="0" applyFont="1" applyBorder="1" applyAlignment="1" applyProtection="1">
      <alignment horizontal="left" vertical="center" wrapText="1"/>
      <protection hidden="1"/>
    </xf>
    <xf numFmtId="166" fontId="11" fillId="4" borderId="22" xfId="0" applyNumberFormat="1" applyFont="1" applyFill="1" applyBorder="1" applyAlignment="1" applyProtection="1">
      <alignment vertical="center" wrapText="1"/>
      <protection locked="0"/>
    </xf>
    <xf numFmtId="166" fontId="11" fillId="4" borderId="23" xfId="0" applyNumberFormat="1" applyFont="1" applyFill="1" applyBorder="1" applyAlignment="1" applyProtection="1">
      <alignment vertical="center" wrapText="1"/>
      <protection locked="0"/>
    </xf>
    <xf numFmtId="166" fontId="11" fillId="4" borderId="20" xfId="0" applyNumberFormat="1" applyFont="1" applyFill="1" applyBorder="1" applyAlignment="1" applyProtection="1">
      <alignment vertical="center" wrapText="1"/>
      <protection locked="0"/>
    </xf>
    <xf numFmtId="0" fontId="13" fillId="0" borderId="22" xfId="0" applyFont="1" applyBorder="1" applyAlignment="1" applyProtection="1">
      <alignment vertical="center" wrapText="1"/>
      <protection hidden="1"/>
    </xf>
    <xf numFmtId="166" fontId="11" fillId="10" borderId="22" xfId="0" applyNumberFormat="1" applyFont="1" applyFill="1" applyBorder="1" applyAlignment="1" applyProtection="1">
      <alignment vertical="center" wrapText="1"/>
      <protection locked="0"/>
    </xf>
    <xf numFmtId="166" fontId="11" fillId="10" borderId="23" xfId="0" applyNumberFormat="1" applyFont="1" applyFill="1" applyBorder="1" applyAlignment="1" applyProtection="1">
      <alignment vertical="center" wrapText="1"/>
      <protection locked="0"/>
    </xf>
    <xf numFmtId="0" fontId="13" fillId="0" borderId="25" xfId="0" applyFont="1" applyBorder="1" applyAlignment="1" applyProtection="1">
      <alignment vertical="center" wrapText="1"/>
      <protection hidden="1"/>
    </xf>
    <xf numFmtId="167" fontId="11" fillId="10" borderId="26" xfId="0" applyNumberFormat="1" applyFont="1" applyFill="1" applyBorder="1" applyAlignment="1" applyProtection="1">
      <alignment vertical="center" wrapText="1"/>
      <protection locked="0"/>
    </xf>
    <xf numFmtId="167" fontId="11" fillId="10" borderId="27" xfId="0" applyNumberFormat="1" applyFont="1" applyFill="1" applyBorder="1" applyAlignment="1" applyProtection="1">
      <alignment vertical="center" wrapText="1"/>
      <protection locked="0"/>
    </xf>
    <xf numFmtId="0" fontId="10" fillId="0" borderId="28" xfId="0" applyFont="1" applyBorder="1" applyAlignment="1" applyProtection="1">
      <alignment horizontal="left" vertical="center" wrapText="1" indent="1"/>
      <protection hidden="1"/>
    </xf>
    <xf numFmtId="0" fontId="13" fillId="0" borderId="29" xfId="0" applyFont="1" applyBorder="1" applyAlignment="1" applyProtection="1">
      <alignment vertical="center" wrapText="1"/>
      <protection hidden="1"/>
    </xf>
    <xf numFmtId="167" fontId="11" fillId="4" borderId="26" xfId="0" applyNumberFormat="1" applyFont="1" applyFill="1" applyBorder="1" applyAlignment="1" applyProtection="1">
      <alignment vertical="center" wrapText="1"/>
      <protection locked="0"/>
    </xf>
    <xf numFmtId="0" fontId="3" fillId="0" borderId="0" xfId="0" applyFont="1" applyAlignment="1" applyProtection="1">
      <alignment vertical="center"/>
      <protection hidden="1"/>
    </xf>
    <xf numFmtId="0" fontId="0" fillId="0" borderId="0" xfId="0" applyFont="1" applyAlignment="1" applyProtection="1">
      <alignment wrapText="1"/>
      <protection hidden="1"/>
    </xf>
    <xf numFmtId="0" fontId="0" fillId="0" borderId="0" xfId="0" applyFont="1" applyProtection="1">
      <protection hidden="1"/>
    </xf>
    <xf numFmtId="0" fontId="8" fillId="0" borderId="0" xfId="0" applyFont="1" applyAlignment="1" applyProtection="1">
      <alignment vertical="center"/>
      <protection hidden="1"/>
    </xf>
    <xf numFmtId="0" fontId="5" fillId="8" borderId="7" xfId="1" applyFont="1" applyFill="1" applyBorder="1" applyAlignment="1" applyProtection="1">
      <alignment vertical="center"/>
      <protection hidden="1"/>
    </xf>
    <xf numFmtId="0" fontId="8"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6" fillId="8" borderId="7" xfId="1" applyFont="1" applyFill="1" applyBorder="1" applyAlignment="1" applyProtection="1">
      <alignment vertical="center"/>
      <protection hidden="1"/>
    </xf>
    <xf numFmtId="0" fontId="0" fillId="6" borderId="7" xfId="0" applyFont="1" applyFill="1" applyBorder="1" applyAlignment="1" applyProtection="1">
      <alignment horizontal="right" vertical="center" wrapText="1"/>
      <protection locked="0"/>
    </xf>
    <xf numFmtId="165" fontId="10" fillId="11" borderId="19" xfId="0" applyNumberFormat="1" applyFont="1" applyFill="1" applyBorder="1" applyAlignment="1" applyProtection="1">
      <alignment vertical="center" wrapText="1"/>
      <protection hidden="1"/>
    </xf>
    <xf numFmtId="0" fontId="0" fillId="0" borderId="0" xfId="0" applyFont="1" applyBorder="1" applyAlignment="1" applyProtection="1">
      <alignment horizontal="left" vertical="center" wrapText="1"/>
      <protection hidden="1"/>
    </xf>
    <xf numFmtId="0" fontId="1" fillId="0" borderId="0" xfId="0" applyFont="1" applyBorder="1" applyAlignment="1" applyProtection="1">
      <alignment horizontal="left" wrapText="1"/>
      <protection hidden="1"/>
    </xf>
    <xf numFmtId="0" fontId="1" fillId="0" borderId="33" xfId="0" applyFont="1" applyBorder="1" applyAlignment="1" applyProtection="1">
      <alignment horizontal="left" wrapText="1"/>
      <protection hidden="1"/>
    </xf>
    <xf numFmtId="0" fontId="0" fillId="0" borderId="33" xfId="0" applyFont="1" applyBorder="1" applyAlignment="1" applyProtection="1">
      <alignment horizontal="left" vertical="center" wrapText="1"/>
      <protection hidden="1"/>
    </xf>
    <xf numFmtId="166" fontId="5" fillId="6" borderId="7" xfId="0" applyNumberFormat="1" applyFont="1" applyFill="1" applyBorder="1" applyAlignment="1" applyProtection="1">
      <alignment horizontal="right" vertical="center" wrapText="1"/>
      <protection locked="0"/>
    </xf>
    <xf numFmtId="166" fontId="0" fillId="12" borderId="0" xfId="0" applyNumberFormat="1" applyFont="1" applyFill="1" applyAlignment="1" applyProtection="1">
      <alignment vertical="center" wrapText="1"/>
      <protection hidden="1"/>
    </xf>
    <xf numFmtId="165" fontId="1" fillId="12" borderId="0" xfId="0" applyNumberFormat="1" applyFont="1" applyFill="1" applyAlignment="1" applyProtection="1">
      <alignment vertical="center" wrapText="1"/>
      <protection hidden="1"/>
    </xf>
    <xf numFmtId="0" fontId="10" fillId="0" borderId="34" xfId="0" applyFont="1" applyBorder="1" applyAlignment="1" applyProtection="1">
      <alignment horizontal="left" vertical="center" wrapText="1" indent="1"/>
      <protection hidden="1"/>
    </xf>
    <xf numFmtId="0" fontId="13" fillId="0" borderId="0" xfId="0" applyFont="1" applyBorder="1" applyAlignment="1" applyProtection="1">
      <alignment horizontal="left" vertical="center" wrapText="1"/>
      <protection hidden="1"/>
    </xf>
    <xf numFmtId="166" fontId="11" fillId="4" borderId="29" xfId="0" applyNumberFormat="1" applyFont="1" applyFill="1" applyBorder="1" applyAlignment="1" applyProtection="1">
      <alignment vertical="center" wrapText="1"/>
      <protection locked="0"/>
    </xf>
    <xf numFmtId="166" fontId="11" fillId="4" borderId="35" xfId="0" applyNumberFormat="1" applyFont="1" applyFill="1" applyBorder="1" applyAlignment="1" applyProtection="1">
      <alignment vertical="center" wrapText="1"/>
      <protection locked="0"/>
    </xf>
    <xf numFmtId="165" fontId="10" fillId="11" borderId="20" xfId="0" applyNumberFormat="1" applyFont="1" applyFill="1" applyBorder="1" applyAlignment="1" applyProtection="1">
      <alignment vertical="center" wrapText="1"/>
      <protection hidden="1"/>
    </xf>
    <xf numFmtId="167" fontId="11" fillId="4" borderId="27" xfId="0" applyNumberFormat="1" applyFont="1" applyFill="1" applyBorder="1" applyAlignment="1" applyProtection="1">
      <alignment vertical="center" wrapText="1"/>
      <protection locked="0"/>
    </xf>
    <xf numFmtId="1" fontId="0" fillId="0" borderId="0" xfId="0" applyNumberFormat="1" applyFont="1" applyProtection="1">
      <protection hidden="1"/>
    </xf>
    <xf numFmtId="0" fontId="0" fillId="0" borderId="0" xfId="0" applyFont="1" applyAlignment="1" applyProtection="1">
      <alignment horizontal="left" vertical="center" wrapText="1"/>
      <protection hidden="1"/>
    </xf>
    <xf numFmtId="0" fontId="0" fillId="0" borderId="0" xfId="0" applyAlignment="1">
      <alignment wrapText="1"/>
    </xf>
    <xf numFmtId="0" fontId="0" fillId="0" borderId="0" xfId="0" applyFont="1" applyBorder="1" applyAlignment="1" applyProtection="1">
      <alignment horizontal="left" vertical="center" wrapText="1"/>
      <protection hidden="1"/>
    </xf>
    <xf numFmtId="0" fontId="1" fillId="0" borderId="0" xfId="0" applyFont="1" applyAlignment="1" applyProtection="1">
      <alignment horizontal="left"/>
      <protection hidden="1"/>
    </xf>
    <xf numFmtId="0" fontId="9"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0" fillId="0" borderId="0" xfId="0" applyFont="1" applyAlignment="1" applyProtection="1">
      <alignment horizontal="left"/>
      <protection hidden="1"/>
    </xf>
    <xf numFmtId="0" fontId="0" fillId="0" borderId="0" xfId="0" applyFont="1" applyAlignment="1" applyProtection="1">
      <alignment horizontal="left" vertical="center"/>
      <protection hidden="1"/>
    </xf>
    <xf numFmtId="0" fontId="14" fillId="5" borderId="11" xfId="0" applyFont="1" applyFill="1" applyBorder="1" applyAlignment="1" applyProtection="1">
      <alignment horizontal="left" vertical="center" wrapText="1"/>
      <protection hidden="1"/>
    </xf>
    <xf numFmtId="0" fontId="14" fillId="5" borderId="30" xfId="0" applyFont="1" applyFill="1" applyBorder="1" applyAlignment="1" applyProtection="1">
      <alignment horizontal="left" vertical="center" wrapText="1"/>
      <protection hidden="1"/>
    </xf>
    <xf numFmtId="0" fontId="14" fillId="5" borderId="31" xfId="0" applyFont="1" applyFill="1" applyBorder="1" applyAlignment="1" applyProtection="1">
      <alignment horizontal="left" vertical="center" wrapText="1"/>
      <protection hidden="1"/>
    </xf>
    <xf numFmtId="0" fontId="14" fillId="5" borderId="24" xfId="0" applyFont="1" applyFill="1" applyBorder="1" applyAlignment="1" applyProtection="1">
      <alignment horizontal="left" vertical="center" wrapText="1"/>
      <protection hidden="1"/>
    </xf>
    <xf numFmtId="165" fontId="6" fillId="7" borderId="36" xfId="0" applyNumberFormat="1" applyFont="1" applyFill="1" applyBorder="1" applyAlignment="1" applyProtection="1">
      <alignment horizontal="center" vertical="center" wrapText="1"/>
      <protection hidden="1"/>
    </xf>
    <xf numFmtId="165" fontId="6" fillId="7" borderId="32" xfId="0" applyNumberFormat="1" applyFont="1" applyFill="1" applyBorder="1" applyAlignment="1" applyProtection="1">
      <alignment horizontal="center" vertical="center" wrapText="1"/>
      <protection hidden="1"/>
    </xf>
    <xf numFmtId="0" fontId="3" fillId="0" borderId="0" xfId="0" applyFont="1" applyBorder="1" applyAlignment="1" applyProtection="1">
      <alignment horizontal="left" vertical="center"/>
      <protection hidden="1"/>
    </xf>
    <xf numFmtId="0" fontId="3" fillId="0" borderId="0" xfId="0" applyFont="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0" fillId="0" borderId="0" xfId="0" applyFont="1" applyFill="1" applyBorder="1" applyAlignment="1" applyProtection="1">
      <alignment horizontal="left" vertical="center" wrapText="1"/>
      <protection hidden="1"/>
    </xf>
    <xf numFmtId="0" fontId="10" fillId="9" borderId="10" xfId="0" applyFont="1" applyFill="1" applyBorder="1" applyAlignment="1" applyProtection="1">
      <alignment horizontal="center" vertical="center" wrapText="1"/>
      <protection hidden="1"/>
    </xf>
    <xf numFmtId="0" fontId="10" fillId="9" borderId="13" xfId="0" applyFont="1" applyFill="1" applyBorder="1" applyAlignment="1" applyProtection="1">
      <alignment horizontal="center" vertical="center" wrapText="1"/>
      <protection hidden="1"/>
    </xf>
    <xf numFmtId="0" fontId="10" fillId="9" borderId="10" xfId="0" applyFont="1" applyFill="1" applyBorder="1" applyAlignment="1" applyProtection="1">
      <alignment vertical="center" wrapText="1"/>
      <protection hidden="1"/>
    </xf>
    <xf numFmtId="0" fontId="10" fillId="9" borderId="13" xfId="0" applyFont="1" applyFill="1" applyBorder="1" applyAlignment="1" applyProtection="1">
      <alignment vertical="center" wrapText="1"/>
      <protection hidden="1"/>
    </xf>
    <xf numFmtId="0" fontId="12" fillId="9" borderId="11" xfId="0" applyFont="1" applyFill="1" applyBorder="1" applyAlignment="1" applyProtection="1">
      <alignment horizontal="center" vertical="center" wrapText="1"/>
      <protection hidden="1"/>
    </xf>
    <xf numFmtId="0" fontId="12" fillId="9" borderId="12" xfId="0" applyFont="1" applyFill="1" applyBorder="1" applyAlignment="1" applyProtection="1">
      <alignment horizontal="center" vertical="center" wrapText="1"/>
      <protection hidden="1"/>
    </xf>
    <xf numFmtId="0" fontId="10" fillId="9" borderId="16" xfId="0" applyFont="1" applyFill="1" applyBorder="1" applyAlignment="1" applyProtection="1">
      <alignment horizontal="left" vertical="center" wrapText="1"/>
      <protection hidden="1"/>
    </xf>
    <xf numFmtId="0" fontId="10" fillId="9" borderId="17" xfId="0" applyFont="1" applyFill="1" applyBorder="1" applyAlignment="1" applyProtection="1">
      <alignment horizontal="left" vertical="center" wrapText="1"/>
      <protection hidden="1"/>
    </xf>
    <xf numFmtId="0" fontId="10" fillId="9" borderId="15" xfId="0" applyFont="1" applyFill="1" applyBorder="1" applyAlignment="1" applyProtection="1">
      <alignment horizontal="left" vertical="center" wrapText="1"/>
      <protection hidden="1"/>
    </xf>
    <xf numFmtId="164" fontId="0" fillId="0" borderId="4" xfId="0" applyNumberFormat="1" applyFont="1" applyBorder="1" applyAlignment="1" applyProtection="1">
      <alignment horizontal="left"/>
      <protection hidden="1"/>
    </xf>
    <xf numFmtId="164" fontId="0" fillId="0" borderId="5" xfId="0" applyNumberFormat="1" applyFont="1" applyBorder="1" applyAlignment="1" applyProtection="1">
      <alignment horizontal="left"/>
      <protection hidden="1"/>
    </xf>
    <xf numFmtId="0" fontId="1" fillId="0" borderId="0" xfId="0" applyFont="1" applyBorder="1" applyAlignment="1" applyProtection="1">
      <alignment horizontal="left"/>
      <protection hidden="1"/>
    </xf>
  </cellXfs>
  <cellStyles count="2">
    <cellStyle name="Akzent1" xfId="1" builtinId="29"/>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390525</xdr:colOff>
      <xdr:row>0</xdr:row>
      <xdr:rowOff>0</xdr:rowOff>
    </xdr:from>
    <xdr:to>
      <xdr:col>2</xdr:col>
      <xdr:colOff>2087499</xdr:colOff>
      <xdr:row>0</xdr:row>
      <xdr:rowOff>513588</xdr:rowOff>
    </xdr:to>
    <xdr:pic>
      <xdr:nvPicPr>
        <xdr:cNvPr id="2" name="Grafik 1" title="Logo Kanton Ber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0"/>
          <a:ext cx="1696974" cy="513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828675</xdr:colOff>
      <xdr:row>0</xdr:row>
      <xdr:rowOff>0</xdr:rowOff>
    </xdr:from>
    <xdr:to>
      <xdr:col>3</xdr:col>
      <xdr:colOff>1192149</xdr:colOff>
      <xdr:row>0</xdr:row>
      <xdr:rowOff>513588</xdr:rowOff>
    </xdr:to>
    <xdr:pic>
      <xdr:nvPicPr>
        <xdr:cNvPr id="2" name="Grafik 1" title="Logo Kanton Bern"/>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0" y="0"/>
          <a:ext cx="1696974" cy="513588"/>
        </a:xfrm>
        <a:prstGeom prst="rect">
          <a:avLst/>
        </a:prstGeom>
      </xdr:spPr>
    </xdr:pic>
    <xdr:clientData/>
  </xdr:twoCellAnchor>
</xdr:wsDr>
</file>

<file path=xl/theme/theme1.xml><?xml version="1.0" encoding="utf-8"?>
<a:theme xmlns:a="http://schemas.openxmlformats.org/drawingml/2006/main" name="Office">
  <a:themeElements>
    <a:clrScheme name="GEF">
      <a:dk1>
        <a:sysClr val="windowText" lastClr="000000"/>
      </a:dk1>
      <a:lt1>
        <a:sysClr val="window" lastClr="FFFFFF"/>
      </a:lt1>
      <a:dk2>
        <a:srgbClr val="C8D9E9"/>
      </a:dk2>
      <a:lt2>
        <a:srgbClr val="F2F8FC"/>
      </a:lt2>
      <a:accent1>
        <a:srgbClr val="E10019"/>
      </a:accent1>
      <a:accent2>
        <a:srgbClr val="FF8D99"/>
      </a:accent2>
      <a:accent3>
        <a:srgbClr val="595959"/>
      </a:accent3>
      <a:accent4>
        <a:srgbClr val="7F7F7F"/>
      </a:accent4>
      <a:accent5>
        <a:srgbClr val="BFBFBF"/>
      </a:accent5>
      <a:accent6>
        <a:srgbClr val="24405B"/>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showRowColHeaders="0" tabSelected="1" showRuler="0" view="pageLayout" zoomScaleNormal="100" workbookViewId="0">
      <selection activeCell="B7" sqref="B7"/>
    </sheetView>
  </sheetViews>
  <sheetFormatPr baseColWidth="10" defaultColWidth="11" defaultRowHeight="14.25" x14ac:dyDescent="0.2"/>
  <cols>
    <col min="1" max="1" width="43.125" style="33" customWidth="1"/>
    <col min="2" max="2" width="18.25" style="32" customWidth="1"/>
    <col min="3" max="3" width="28.375" style="33" customWidth="1"/>
    <col min="4" max="4" width="12.375" style="33" bestFit="1" customWidth="1"/>
    <col min="5" max="16384" width="11" style="33"/>
  </cols>
  <sheetData>
    <row r="1" spans="1:4" ht="44.1" customHeight="1" x14ac:dyDescent="0.2">
      <c r="A1" s="31" t="s">
        <v>2</v>
      </c>
    </row>
    <row r="2" spans="1:4" ht="46.15" customHeight="1" x14ac:dyDescent="0.2">
      <c r="A2" s="55" t="s">
        <v>47</v>
      </c>
      <c r="B2" s="55"/>
      <c r="C2" s="55"/>
    </row>
    <row r="3" spans="1:4" ht="34.5" customHeight="1" x14ac:dyDescent="0.2">
      <c r="A3" s="56" t="s">
        <v>20</v>
      </c>
      <c r="B3" s="56"/>
      <c r="C3" s="56"/>
    </row>
    <row r="4" spans="1:4" ht="17.100000000000001" customHeight="1" x14ac:dyDescent="0.2">
      <c r="A4" s="57"/>
      <c r="B4" s="57"/>
      <c r="C4" s="57"/>
    </row>
    <row r="5" spans="1:4" ht="26.25" customHeight="1" x14ac:dyDescent="0.25">
      <c r="A5" s="42" t="s">
        <v>39</v>
      </c>
      <c r="B5" s="41"/>
      <c r="C5" s="41"/>
    </row>
    <row r="6" spans="1:4" ht="19.5" customHeight="1" x14ac:dyDescent="0.2">
      <c r="A6" s="11" t="s">
        <v>40</v>
      </c>
      <c r="B6" s="45"/>
      <c r="C6" s="34"/>
    </row>
    <row r="7" spans="1:4" ht="19.5" customHeight="1" x14ac:dyDescent="0.2">
      <c r="A7" s="11" t="s">
        <v>32</v>
      </c>
      <c r="B7" s="45"/>
      <c r="C7" s="34"/>
    </row>
    <row r="8" spans="1:4" ht="37.5" hidden="1" customHeight="1" x14ac:dyDescent="0.2">
      <c r="A8" s="11" t="s">
        <v>37</v>
      </c>
      <c r="B8" s="46">
        <f>B6+(0.05*B7)</f>
        <v>0</v>
      </c>
      <c r="C8" s="34"/>
    </row>
    <row r="9" spans="1:4" ht="19.7" customHeight="1" x14ac:dyDescent="0.2">
      <c r="A9" s="35" t="s">
        <v>9</v>
      </c>
      <c r="B9" s="39"/>
      <c r="C9" s="36"/>
    </row>
    <row r="10" spans="1:4" ht="22.5" customHeight="1" x14ac:dyDescent="0.25">
      <c r="A10" s="43" t="s">
        <v>38</v>
      </c>
      <c r="B10" s="44"/>
      <c r="C10" s="36"/>
    </row>
    <row r="11" spans="1:4" ht="19.7" customHeight="1" x14ac:dyDescent="0.2">
      <c r="A11" s="35" t="s">
        <v>13</v>
      </c>
      <c r="B11" s="39"/>
      <c r="C11" s="34" t="str">
        <f>IF(B11="","Treffen Sie eine Auswahl","")</f>
        <v>Treffen Sie eine Auswahl</v>
      </c>
      <c r="D11" s="54"/>
    </row>
    <row r="12" spans="1:4" ht="32.1" customHeight="1" x14ac:dyDescent="0.2">
      <c r="A12" s="35" t="s">
        <v>41</v>
      </c>
      <c r="B12" s="39"/>
      <c r="C12" s="34" t="str">
        <f>IF(B12="","Treffen Sie eine Auswahl","")</f>
        <v>Treffen Sie eine Auswahl</v>
      </c>
      <c r="D12" s="54"/>
    </row>
    <row r="13" spans="1:4" ht="31.7" customHeight="1" x14ac:dyDescent="0.2">
      <c r="A13" s="35" t="str">
        <f>IF(B11=Formel!$B$17,"Betreuungspensum in Prozent",IF(B11=Formel!$B$18,"Betreuungspensum in Stunden pro Monat","Betreuungspensum"))</f>
        <v>Betreuungspensum</v>
      </c>
      <c r="B13" s="39"/>
      <c r="C13" s="36" t="str">
        <f>IF(AND(B11=Formel!$B$17,B13&gt;100),"Es werden max. 100% vergünstigt",IF(AND(B11=Formel!$B$18,B13&gt;220),"Es werden max. 220h/Monat vergünstigt",""))</f>
        <v/>
      </c>
    </row>
    <row r="14" spans="1:4" x14ac:dyDescent="0.2">
      <c r="C14" s="37"/>
    </row>
    <row r="15" spans="1:4" ht="19.7" customHeight="1" x14ac:dyDescent="0.2">
      <c r="A15" s="38" t="str">
        <f>IF(B11=Formel!$B$17,"Betreuungsgutschein pro Tag",IF(B11=Formel!$B$18,"Betreuungsgutschein pro Stunde","Betreuungsgutschein"))</f>
        <v>Betreuungsgutschein</v>
      </c>
      <c r="B15" s="47" t="str">
        <f>IFERROR(IF(((HLOOKUP($B$12,Formel!$C$4:$E$6,IF(Gutscheinrechner!$B$11="Kita",2,3),FALSE)/(Formel!C8-Formel!C7))*(($B$8-((VLOOKUP($B$9,Formel!$B$9:$C$14,2,FALSE))*$B$9))-Formel!C8)+HLOOKUP($B$12,Formel!$C$4:$E$6,IF(Gutscheinrechner!$B$11="Kita",2,3),FALSE))&lt;0,0,
IF(((HLOOKUP($B$12,Formel!$C$4:$E$6,IF(Gutscheinrechner!$B$11="Kita",2,3),FALSE)/(Formel!C8-Formel!C7))*(($B$8-((VLOOKUP($B$9,Formel!$B$9:$C$14,2,FALSE))*$B$9))-Formel!C8)+HLOOKUP($B$12,Formel!$C$4:$E$6,IF(Gutscheinrechner!$B$11="Kita",2,3),FALSE))&gt;HLOOKUP($B$12,Formel!$C$4:$E$6,IF(Gutscheinrechner!$B$11="Kita",2,3),FALSE),HLOOKUP($B$12,Formel!$C$4:$E$6,IF(Gutscheinrechner!$B$11="Kita",2,3),FALSE),
(HLOOKUP($B$12,Formel!$C$4:$E$6,IF(Gutscheinrechner!$B$11="Kita",2,3),FALSE)/(Formel!C8-Formel!C7))*(($B$8-((VLOOKUP($B$9,Formel!$B$9:$C$14,2,FALSE))*$B$9))-Formel!C8)+HLOOKUP($B$12,Formel!$C$4:$E$6,IF(Gutscheinrechner!$B$11="Kita",2,3),FALSE))),"")</f>
        <v/>
      </c>
      <c r="C15" s="37"/>
    </row>
    <row r="16" spans="1:4" ht="19.7" customHeight="1" x14ac:dyDescent="0.2">
      <c r="A16" s="38" t="s">
        <v>14</v>
      </c>
      <c r="B16" s="47" t="str">
        <f>IFERROR(MROUND(IF(B11=Formel!$B$17,IF(B13&gt;100,B15*20,B15*20*Gutscheinrechner!B13/100),IF(B13&gt;220,B15*220,Gutscheinrechner!B13*B15)),0.05),"")</f>
        <v/>
      </c>
      <c r="C16" s="37"/>
    </row>
    <row r="18" spans="1:3" ht="15" x14ac:dyDescent="0.25">
      <c r="A18" s="58" t="s">
        <v>19</v>
      </c>
      <c r="B18" s="58"/>
      <c r="C18" s="58"/>
    </row>
    <row r="19" spans="1:3" ht="75.75" customHeight="1" x14ac:dyDescent="0.2">
      <c r="A19" s="59" t="s">
        <v>50</v>
      </c>
      <c r="B19" s="59"/>
      <c r="C19" s="59"/>
    </row>
    <row r="20" spans="1:3" ht="34.9" customHeight="1" x14ac:dyDescent="0.2">
      <c r="A20" s="60" t="s">
        <v>48</v>
      </c>
      <c r="B20" s="60"/>
      <c r="C20" s="60"/>
    </row>
    <row r="21" spans="1:3" ht="49.5" customHeight="1" x14ac:dyDescent="0.2">
      <c r="A21" s="59" t="s">
        <v>49</v>
      </c>
      <c r="B21" s="59"/>
      <c r="C21" s="59"/>
    </row>
    <row r="23" spans="1:3" x14ac:dyDescent="0.2">
      <c r="B23" s="33"/>
    </row>
    <row r="24" spans="1:3" x14ac:dyDescent="0.2">
      <c r="B24" s="33"/>
    </row>
    <row r="25" spans="1:3" x14ac:dyDescent="0.2">
      <c r="B25" s="33"/>
    </row>
    <row r="26" spans="1:3" x14ac:dyDescent="0.2">
      <c r="B26" s="33"/>
    </row>
  </sheetData>
  <sheetProtection algorithmName="SHA-512" hashValue="Z7Zyqgeqt/aWK1aRJxPYfs6yhaJt7jXbpa+cn08B7BXvJSgOkDK43lfW8XhZctzcN2jxTjUkcsWhUjvnwmHJgQ==" saltValue="TsLFVxyVm96T5UVmRUm7jw==" spinCount="100000" sheet="1" selectLockedCells="1"/>
  <mergeCells count="7">
    <mergeCell ref="A2:C2"/>
    <mergeCell ref="A3:C3"/>
    <mergeCell ref="A4:C4"/>
    <mergeCell ref="A18:C18"/>
    <mergeCell ref="A21:C21"/>
    <mergeCell ref="A20:C20"/>
    <mergeCell ref="A19:C19"/>
  </mergeCells>
  <dataValidations count="3">
    <dataValidation type="whole" allowBlank="1" showInputMessage="1" showErrorMessage="1" error="Bitte geben Sie eine Zahl ein." sqref="B8">
      <formula1>0</formula1>
      <formula2>1000000</formula2>
    </dataValidation>
    <dataValidation type="whole" allowBlank="1" showInputMessage="1" showErrorMessage="1" error="Bitte geben Sie eine Zahl zw. 2 und 8 ein. Der Gutscheinrechner rechnet mit einer Familiengrösse bis zu 8 Personen." sqref="B9:B10">
      <formula1>2</formula1>
      <formula2>8</formula2>
    </dataValidation>
    <dataValidation type="decimal" allowBlank="1" showInputMessage="1" showErrorMessage="1" error="Es können keine negativen Werte eingegeben werden." sqref="B6:B7">
      <formula1>0</formula1>
      <formula2>100000000</formula2>
    </dataValidation>
  </dataValidations>
  <pageMargins left="0.23622047244094491" right="0.23622047244094491" top="0.74803149606299213" bottom="0.74803149606299213" header="0" footer="0"/>
  <pageSetup paperSize="9" orientation="portrait" r:id="rId1"/>
  <headerFooter>
    <oddHeader xml:space="preserve">&amp;C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 der vorgschlagenen Kategorien.">
          <x14:formula1>
            <xm:f>Formel!$C$4:$E$4</xm:f>
          </x14:formula1>
          <xm:sqref>B12</xm:sqref>
        </x14:dataValidation>
        <x14:dataValidation type="list" allowBlank="1" showInputMessage="1" showErrorMessage="1" error="Bitte wählen Sie eine der vorgeschlagenen Kategorien.">
          <x14:formula1>
            <xm:f>Formel!$B$17:$B$18</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showRowColHeaders="0" showRuler="0" view="pageLayout" zoomScaleNormal="100" workbookViewId="0">
      <selection activeCell="D20" sqref="D20"/>
    </sheetView>
  </sheetViews>
  <sheetFormatPr baseColWidth="10" defaultColWidth="10.75" defaultRowHeight="14.25" x14ac:dyDescent="0.2"/>
  <cols>
    <col min="1" max="1" width="18.5" style="33" customWidth="1"/>
    <col min="2" max="2" width="37.125" style="32" customWidth="1"/>
    <col min="3" max="4" width="17.125" style="33" customWidth="1"/>
    <col min="5" max="16384" width="10.75" style="33"/>
  </cols>
  <sheetData>
    <row r="1" spans="1:4" ht="44.1" customHeight="1" x14ac:dyDescent="0.2">
      <c r="A1" s="70" t="s">
        <v>21</v>
      </c>
      <c r="B1" s="70"/>
      <c r="C1" s="70"/>
      <c r="D1" s="70"/>
    </row>
    <row r="2" spans="1:4" ht="84.75" customHeight="1" x14ac:dyDescent="0.2">
      <c r="A2" s="71" t="s">
        <v>46</v>
      </c>
      <c r="B2" s="71"/>
      <c r="C2" s="71"/>
      <c r="D2" s="71"/>
    </row>
    <row r="3" spans="1:4" ht="63" customHeight="1" x14ac:dyDescent="0.2">
      <c r="A3" s="72" t="s">
        <v>42</v>
      </c>
      <c r="B3" s="72"/>
      <c r="C3" s="72"/>
      <c r="D3" s="72"/>
    </row>
    <row r="4" spans="1:4" ht="9" customHeight="1" thickBot="1" x14ac:dyDescent="0.25">
      <c r="A4" s="73"/>
      <c r="B4" s="73"/>
      <c r="C4" s="73"/>
      <c r="D4" s="73"/>
    </row>
    <row r="5" spans="1:4" ht="19.149999999999999" customHeight="1" thickBot="1" x14ac:dyDescent="0.25">
      <c r="A5" s="74" t="s">
        <v>22</v>
      </c>
      <c r="B5" s="76" t="s">
        <v>23</v>
      </c>
      <c r="C5" s="78" t="s">
        <v>24</v>
      </c>
      <c r="D5" s="79"/>
    </row>
    <row r="6" spans="1:4" ht="19.149999999999999" customHeight="1" thickBot="1" x14ac:dyDescent="0.25">
      <c r="A6" s="75"/>
      <c r="B6" s="77"/>
      <c r="C6" s="12" t="s">
        <v>25</v>
      </c>
      <c r="D6" s="13" t="s">
        <v>26</v>
      </c>
    </row>
    <row r="7" spans="1:4" ht="19.7" customHeight="1" thickBot="1" x14ac:dyDescent="0.25">
      <c r="A7" s="80" t="s">
        <v>27</v>
      </c>
      <c r="B7" s="81"/>
      <c r="C7" s="81"/>
      <c r="D7" s="82"/>
    </row>
    <row r="8" spans="1:4" ht="32.1" customHeight="1" x14ac:dyDescent="0.2">
      <c r="A8" s="14" t="s">
        <v>51</v>
      </c>
      <c r="B8" s="15" t="s">
        <v>28</v>
      </c>
      <c r="C8" s="16"/>
      <c r="D8" s="21"/>
    </row>
    <row r="9" spans="1:4" ht="64.900000000000006" customHeight="1" x14ac:dyDescent="0.2">
      <c r="A9" s="17" t="s">
        <v>52</v>
      </c>
      <c r="B9" s="18" t="s">
        <v>56</v>
      </c>
      <c r="C9" s="19"/>
      <c r="D9" s="20"/>
    </row>
    <row r="10" spans="1:4" ht="42.4" customHeight="1" x14ac:dyDescent="0.2">
      <c r="A10" s="17" t="s">
        <v>53</v>
      </c>
      <c r="B10" s="18" t="s">
        <v>29</v>
      </c>
      <c r="C10" s="19"/>
      <c r="D10" s="20"/>
    </row>
    <row r="11" spans="1:4" ht="53.85" customHeight="1" thickBot="1" x14ac:dyDescent="0.25">
      <c r="A11" s="17" t="s">
        <v>54</v>
      </c>
      <c r="B11" s="18" t="s">
        <v>30</v>
      </c>
      <c r="C11" s="19"/>
      <c r="D11" s="20"/>
    </row>
    <row r="12" spans="1:4" ht="19.7" customHeight="1" thickBot="1" x14ac:dyDescent="0.25">
      <c r="A12" s="80" t="s">
        <v>31</v>
      </c>
      <c r="B12" s="81"/>
      <c r="C12" s="81"/>
      <c r="D12" s="82"/>
    </row>
    <row r="13" spans="1:4" ht="108.75" thickBot="1" x14ac:dyDescent="0.25">
      <c r="A13" s="48" t="s">
        <v>55</v>
      </c>
      <c r="B13" s="49" t="s">
        <v>45</v>
      </c>
      <c r="C13" s="50"/>
      <c r="D13" s="51"/>
    </row>
    <row r="14" spans="1:4" ht="19.7" customHeight="1" thickBot="1" x14ac:dyDescent="0.25">
      <c r="A14" s="80" t="s">
        <v>35</v>
      </c>
      <c r="B14" s="81"/>
      <c r="C14" s="81"/>
      <c r="D14" s="82"/>
    </row>
    <row r="15" spans="1:4" ht="53.85" customHeight="1" thickBot="1" x14ac:dyDescent="0.25">
      <c r="A15" s="28" t="s">
        <v>57</v>
      </c>
      <c r="B15" s="29" t="s">
        <v>36</v>
      </c>
      <c r="C15" s="30"/>
      <c r="D15" s="53"/>
    </row>
    <row r="16" spans="1:4" ht="19.7" customHeight="1" x14ac:dyDescent="0.2">
      <c r="A16" s="64" t="s">
        <v>40</v>
      </c>
      <c r="B16" s="65"/>
      <c r="C16" s="40">
        <f>SUM(C8:C11,C13,-C15)</f>
        <v>0</v>
      </c>
      <c r="D16" s="52">
        <f>SUM(D8:D11,D13,-D15)</f>
        <v>0</v>
      </c>
    </row>
    <row r="17" spans="1:4" ht="19.7" customHeight="1" thickBot="1" x14ac:dyDescent="0.25">
      <c r="A17" s="66"/>
      <c r="B17" s="67"/>
      <c r="C17" s="68">
        <f>SUM(C16:D16)</f>
        <v>0</v>
      </c>
      <c r="D17" s="69"/>
    </row>
    <row r="18" spans="1:4" ht="19.7" customHeight="1" thickBot="1" x14ac:dyDescent="0.25">
      <c r="A18" s="80" t="s">
        <v>32</v>
      </c>
      <c r="B18" s="81"/>
      <c r="C18" s="81"/>
      <c r="D18" s="82"/>
    </row>
    <row r="19" spans="1:4" ht="76.150000000000006" customHeight="1" x14ac:dyDescent="0.2">
      <c r="A19" s="17" t="s">
        <v>33</v>
      </c>
      <c r="B19" s="22" t="s">
        <v>43</v>
      </c>
      <c r="C19" s="23"/>
      <c r="D19" s="24"/>
    </row>
    <row r="20" spans="1:4" ht="61.5" customHeight="1" thickBot="1" x14ac:dyDescent="0.25">
      <c r="A20" s="17" t="s">
        <v>34</v>
      </c>
      <c r="B20" s="25" t="s">
        <v>44</v>
      </c>
      <c r="C20" s="26"/>
      <c r="D20" s="27"/>
    </row>
    <row r="21" spans="1:4" ht="19.7" customHeight="1" x14ac:dyDescent="0.2">
      <c r="A21" s="64" t="s">
        <v>32</v>
      </c>
      <c r="B21" s="65"/>
      <c r="C21" s="40">
        <f>C19-C20</f>
        <v>0</v>
      </c>
      <c r="D21" s="52">
        <f>D19-D20</f>
        <v>0</v>
      </c>
    </row>
    <row r="22" spans="1:4" ht="19.7" customHeight="1" thickBot="1" x14ac:dyDescent="0.25">
      <c r="A22" s="66"/>
      <c r="B22" s="67"/>
      <c r="C22" s="68">
        <f>C21+D21</f>
        <v>0</v>
      </c>
      <c r="D22" s="69"/>
    </row>
    <row r="23" spans="1:4" x14ac:dyDescent="0.2">
      <c r="B23" s="33"/>
    </row>
    <row r="24" spans="1:4" x14ac:dyDescent="0.2">
      <c r="B24" s="33"/>
    </row>
    <row r="25" spans="1:4" x14ac:dyDescent="0.2">
      <c r="B25" s="33"/>
    </row>
    <row r="26" spans="1:4" ht="15" x14ac:dyDescent="0.25">
      <c r="A26" s="58"/>
      <c r="B26" s="58"/>
      <c r="C26" s="58"/>
    </row>
    <row r="27" spans="1:4" ht="19.149999999999999" customHeight="1" x14ac:dyDescent="0.2"/>
    <row r="28" spans="1:4" ht="69" customHeight="1" x14ac:dyDescent="0.2">
      <c r="A28" s="61"/>
      <c r="B28" s="61"/>
      <c r="C28" s="61"/>
      <c r="D28" s="61"/>
    </row>
    <row r="29" spans="1:4" ht="15" customHeight="1" x14ac:dyDescent="0.2">
      <c r="A29" s="62"/>
      <c r="B29" s="62"/>
      <c r="C29" s="62"/>
      <c r="D29" s="62"/>
    </row>
    <row r="30" spans="1:4" ht="59.45" customHeight="1" x14ac:dyDescent="0.2">
      <c r="A30" s="61"/>
      <c r="B30" s="61"/>
      <c r="C30" s="61"/>
      <c r="D30" s="61"/>
    </row>
    <row r="31" spans="1:4" ht="40.15" customHeight="1" x14ac:dyDescent="0.2">
      <c r="A31" s="63"/>
      <c r="B31" s="63"/>
      <c r="C31" s="63"/>
      <c r="D31" s="63"/>
    </row>
  </sheetData>
  <sheetProtection algorithmName="SHA-512" hashValue="RwTEyv6leqCOrCwgLspH3arHR6Z0BAOKyYcd1XrLOe4SjEApQtMy2x5o9XD7iEMyacBdyWvMi1VKkh9tR7kyvg==" saltValue="ZTIuRZXA/aU2ouuFqqPJzw==" spinCount="100000" sheet="1" objects="1" scenarios="1" selectLockedCells="1"/>
  <mergeCells count="20">
    <mergeCell ref="A16:B17"/>
    <mergeCell ref="A21:B22"/>
    <mergeCell ref="C17:D17"/>
    <mergeCell ref="C22:D22"/>
    <mergeCell ref="A1:D1"/>
    <mergeCell ref="A2:D2"/>
    <mergeCell ref="A3:D3"/>
    <mergeCell ref="A4:D4"/>
    <mergeCell ref="A5:A6"/>
    <mergeCell ref="B5:B6"/>
    <mergeCell ref="C5:D5"/>
    <mergeCell ref="A7:D7"/>
    <mergeCell ref="A12:D12"/>
    <mergeCell ref="A18:D18"/>
    <mergeCell ref="A14:D14"/>
    <mergeCell ref="A26:C26"/>
    <mergeCell ref="A28:D28"/>
    <mergeCell ref="A29:D29"/>
    <mergeCell ref="A30:D30"/>
    <mergeCell ref="A31:D31"/>
  </mergeCells>
  <dataValidations count="3">
    <dataValidation type="whole" allowBlank="1" showInputMessage="1" showErrorMessage="1" error="Bitte geben Sie eine Zahl ein." sqref="B5">
      <formula1>0</formula1>
      <formula2>1000000</formula2>
    </dataValidation>
    <dataValidation type="decimal" allowBlank="1" showInputMessage="1" showErrorMessage="1" error="Hier können keine negativen Werte angegeben werden. " sqref="C19:D19 C8:D8 C10:D11 C9:D9 C15:D15 C20:D20">
      <formula1>0</formula1>
      <formula2>10000000000000000</formula2>
    </dataValidation>
    <dataValidation type="decimal" allowBlank="1" showInputMessage="1" showErrorMessage="1" error="Wenn der Gesamtwert negativ ist, beträgt der zu berücksichtigende Wert 0 Franken." sqref="C13:D13">
      <formula1>0</formula1>
      <formula2>10000000000000000</formula2>
    </dataValidation>
  </dataValidations>
  <pageMargins left="0.23622047244094491" right="0.23622047244094491" top="0.74803149606299213" bottom="0.74803149606299213" header="0" footer="0"/>
  <pageSetup paperSize="9" orientation="portrait" r:id="rId1"/>
  <headerFooter>
    <oddHeader xml:space="preserve">&amp;C </oddHeader>
  </headerFooter>
  <rowBreaks count="1" manualBreakCount="1">
    <brk id="1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 der vorgschlagenen Kategorien: _x000a_- Kleinkind, jünger als 12 Monate_x000a_- Vorschulkind, älter als 12 Monate_x000a_- Schulkind, ab Kindergarteneintritt">
          <x14:formula1>
            <xm:f>Formel!$C$4:$E$4</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workbookViewId="0">
      <selection activeCell="A22" sqref="A22"/>
    </sheetView>
  </sheetViews>
  <sheetFormatPr baseColWidth="10" defaultRowHeight="14.25" x14ac:dyDescent="0.2"/>
  <cols>
    <col min="1" max="1" width="24.25" customWidth="1"/>
    <col min="3" max="5" width="17" customWidth="1"/>
  </cols>
  <sheetData>
    <row r="2" spans="1:5" ht="15" x14ac:dyDescent="0.25">
      <c r="A2" s="85" t="s">
        <v>0</v>
      </c>
      <c r="B2" s="85"/>
      <c r="C2" s="1" t="s">
        <v>1</v>
      </c>
      <c r="D2" s="1" t="s">
        <v>1</v>
      </c>
      <c r="E2" s="1" t="s">
        <v>1</v>
      </c>
    </row>
    <row r="3" spans="1:5" ht="15" x14ac:dyDescent="0.25">
      <c r="A3" s="2"/>
      <c r="B3" s="3"/>
      <c r="C3" s="4"/>
      <c r="D3" s="4"/>
      <c r="E3" s="4"/>
    </row>
    <row r="4" spans="1:5" ht="45" x14ac:dyDescent="0.2">
      <c r="A4" s="83" t="s">
        <v>3</v>
      </c>
      <c r="B4" s="84"/>
      <c r="C4" s="5" t="s">
        <v>7</v>
      </c>
      <c r="D4" s="5" t="s">
        <v>6</v>
      </c>
      <c r="E4" s="5" t="s">
        <v>18</v>
      </c>
    </row>
    <row r="5" spans="1:5" ht="15" x14ac:dyDescent="0.2">
      <c r="A5" s="83" t="s">
        <v>10</v>
      </c>
      <c r="B5" s="84"/>
      <c r="C5" s="6">
        <v>150</v>
      </c>
      <c r="D5" s="6">
        <v>100</v>
      </c>
      <c r="E5" s="6">
        <v>75</v>
      </c>
    </row>
    <row r="6" spans="1:5" ht="15" x14ac:dyDescent="0.2">
      <c r="A6" s="83" t="s">
        <v>11</v>
      </c>
      <c r="B6" s="84"/>
      <c r="C6" s="6">
        <v>12.75</v>
      </c>
      <c r="D6" s="6">
        <v>8.5</v>
      </c>
      <c r="E6" s="6">
        <v>8.5</v>
      </c>
    </row>
    <row r="7" spans="1:5" ht="15" x14ac:dyDescent="0.2">
      <c r="A7" s="83" t="s">
        <v>4</v>
      </c>
      <c r="B7" s="84"/>
      <c r="C7" s="6">
        <v>160000</v>
      </c>
      <c r="D7" s="6">
        <v>160000</v>
      </c>
      <c r="E7" s="6">
        <v>160000</v>
      </c>
    </row>
    <row r="8" spans="1:5" ht="15" x14ac:dyDescent="0.2">
      <c r="A8" s="83" t="s">
        <v>5</v>
      </c>
      <c r="B8" s="84"/>
      <c r="C8" s="6">
        <v>43000</v>
      </c>
      <c r="D8" s="6">
        <v>43000</v>
      </c>
      <c r="E8" s="6">
        <v>43000</v>
      </c>
    </row>
    <row r="9" spans="1:5" ht="28.5" x14ac:dyDescent="0.2">
      <c r="A9" s="10" t="s">
        <v>8</v>
      </c>
      <c r="B9" s="7">
        <v>2</v>
      </c>
      <c r="C9" s="6">
        <v>0</v>
      </c>
      <c r="D9" s="6">
        <v>0</v>
      </c>
      <c r="E9" s="6">
        <v>0</v>
      </c>
    </row>
    <row r="10" spans="1:5" ht="15" x14ac:dyDescent="0.2">
      <c r="A10" s="7"/>
      <c r="B10" s="7">
        <v>3</v>
      </c>
      <c r="C10" s="6">
        <v>3800</v>
      </c>
      <c r="D10" s="6">
        <v>3800</v>
      </c>
      <c r="E10" s="6">
        <v>3800</v>
      </c>
    </row>
    <row r="11" spans="1:5" ht="15" x14ac:dyDescent="0.2">
      <c r="A11" s="7"/>
      <c r="B11" s="7">
        <v>4</v>
      </c>
      <c r="C11" s="6">
        <v>6000</v>
      </c>
      <c r="D11" s="6">
        <v>6000</v>
      </c>
      <c r="E11" s="6">
        <v>6000</v>
      </c>
    </row>
    <row r="12" spans="1:5" ht="15" x14ac:dyDescent="0.2">
      <c r="A12" s="8"/>
      <c r="B12" s="8">
        <v>5</v>
      </c>
      <c r="C12" s="6">
        <v>7000</v>
      </c>
      <c r="D12" s="6">
        <v>7000</v>
      </c>
      <c r="E12" s="6">
        <v>7000</v>
      </c>
    </row>
    <row r="13" spans="1:5" ht="15" x14ac:dyDescent="0.2">
      <c r="A13" s="8"/>
      <c r="B13" s="8">
        <v>6</v>
      </c>
      <c r="C13" s="9">
        <v>7700</v>
      </c>
      <c r="D13" s="9">
        <v>7700</v>
      </c>
      <c r="E13" s="9">
        <v>7700</v>
      </c>
    </row>
    <row r="14" spans="1:5" ht="15" x14ac:dyDescent="0.2">
      <c r="A14" s="8"/>
      <c r="B14" s="8">
        <v>7</v>
      </c>
      <c r="C14" s="9">
        <v>7700</v>
      </c>
      <c r="D14" s="9">
        <v>7700</v>
      </c>
      <c r="E14" s="9">
        <v>7700</v>
      </c>
    </row>
    <row r="17" spans="1:2" x14ac:dyDescent="0.2">
      <c r="A17" t="s">
        <v>17</v>
      </c>
      <c r="B17" t="s">
        <v>15</v>
      </c>
    </row>
    <row r="18" spans="1:2" x14ac:dyDescent="0.2">
      <c r="B18" t="s">
        <v>16</v>
      </c>
    </row>
    <row r="22" spans="1:2" x14ac:dyDescent="0.2">
      <c r="A22" t="s">
        <v>12</v>
      </c>
    </row>
  </sheetData>
  <mergeCells count="6">
    <mergeCell ref="A8:B8"/>
    <mergeCell ref="A2:B2"/>
    <mergeCell ref="A4:B4"/>
    <mergeCell ref="A5:B5"/>
    <mergeCell ref="A7:B7"/>
    <mergeCell ref="A6:B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Gutscheinrechner</vt:lpstr>
      <vt:lpstr>Finanzielle Verhältnisse</vt:lpstr>
      <vt:lpstr>Formel</vt:lpstr>
    </vt:vector>
  </TitlesOfParts>
  <Company>Kanton Bern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Gutscheinrechner</dc:title>
  <dc:creator>Amt für Integration und Soziales</dc:creator>
  <cp:lastModifiedBy>User</cp:lastModifiedBy>
  <cp:lastPrinted>2020-02-26T10:02:37Z</cp:lastPrinted>
  <dcterms:created xsi:type="dcterms:W3CDTF">2020-02-07T09:48:54Z</dcterms:created>
  <dcterms:modified xsi:type="dcterms:W3CDTF">2020-03-06T07:51:35Z</dcterms:modified>
</cp:coreProperties>
</file>